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МО\КПК 2021.10\"/>
    </mc:Choice>
  </mc:AlternateContent>
  <bookViews>
    <workbookView xWindow="0" yWindow="0" windowWidth="19200" windowHeight="6675"/>
  </bookViews>
  <sheets>
    <sheet name="Лист1" sheetId="1" r:id="rId1"/>
    <sheet name="Пример заполнения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2" l="1"/>
  <c r="O28" i="2"/>
  <c r="N28" i="2"/>
  <c r="M28" i="2"/>
  <c r="L28" i="2"/>
  <c r="K28" i="2"/>
  <c r="J28" i="2"/>
  <c r="P27" i="2"/>
  <c r="O27" i="2"/>
  <c r="N27" i="2"/>
  <c r="M27" i="2"/>
  <c r="L27" i="2"/>
  <c r="K27" i="2"/>
  <c r="J27" i="2"/>
  <c r="P26" i="2"/>
  <c r="O26" i="2"/>
  <c r="N26" i="2"/>
  <c r="M26" i="2"/>
  <c r="L26" i="2"/>
  <c r="K26" i="2"/>
  <c r="J26" i="2"/>
  <c r="P25" i="2"/>
  <c r="O25" i="2"/>
  <c r="N25" i="2"/>
  <c r="M25" i="2"/>
  <c r="L25" i="2"/>
  <c r="K25" i="2"/>
  <c r="J25" i="2"/>
  <c r="P24" i="2"/>
  <c r="O24" i="2"/>
  <c r="N24" i="2"/>
  <c r="M24" i="2"/>
  <c r="L24" i="2"/>
  <c r="K24" i="2"/>
  <c r="J24" i="2"/>
  <c r="P23" i="2"/>
  <c r="O23" i="2"/>
  <c r="N23" i="2"/>
  <c r="M23" i="2"/>
  <c r="L23" i="2"/>
  <c r="K23" i="2"/>
  <c r="J23" i="2"/>
  <c r="P22" i="2"/>
  <c r="O22" i="2"/>
  <c r="N22" i="2"/>
  <c r="M22" i="2"/>
  <c r="L22" i="2"/>
  <c r="K22" i="2"/>
  <c r="J22" i="2"/>
  <c r="P21" i="2"/>
  <c r="O21" i="2"/>
  <c r="N21" i="2"/>
  <c r="M21" i="2"/>
  <c r="L21" i="2"/>
  <c r="K21" i="2"/>
  <c r="J21" i="2"/>
  <c r="Q21" i="2" s="1"/>
  <c r="P20" i="2"/>
  <c r="O20" i="2"/>
  <c r="N20" i="2"/>
  <c r="M20" i="2"/>
  <c r="L20" i="2"/>
  <c r="K20" i="2"/>
  <c r="J20" i="2"/>
  <c r="P19" i="2"/>
  <c r="O19" i="2"/>
  <c r="N19" i="2"/>
  <c r="M19" i="2"/>
  <c r="L19" i="2"/>
  <c r="K19" i="2"/>
  <c r="J19" i="2"/>
  <c r="Q19" i="2" s="1"/>
  <c r="P18" i="2"/>
  <c r="O18" i="2"/>
  <c r="N18" i="2"/>
  <c r="M18" i="2"/>
  <c r="L18" i="2"/>
  <c r="K18" i="2"/>
  <c r="J18" i="2"/>
  <c r="Q18" i="2" s="1"/>
  <c r="P17" i="2"/>
  <c r="O17" i="2"/>
  <c r="N17" i="2"/>
  <c r="M17" i="2"/>
  <c r="L17" i="2"/>
  <c r="K17" i="2"/>
  <c r="J17" i="2"/>
  <c r="P16" i="2"/>
  <c r="O16" i="2"/>
  <c r="N16" i="2"/>
  <c r="M16" i="2"/>
  <c r="L16" i="2"/>
  <c r="K16" i="2"/>
  <c r="J16" i="2"/>
  <c r="P15" i="2"/>
  <c r="O15" i="2"/>
  <c r="N15" i="2"/>
  <c r="M15" i="2"/>
  <c r="L15" i="2"/>
  <c r="K15" i="2"/>
  <c r="J15" i="2"/>
  <c r="P14" i="2"/>
  <c r="O14" i="2"/>
  <c r="N14" i="2"/>
  <c r="M14" i="2"/>
  <c r="L14" i="2"/>
  <c r="K14" i="2"/>
  <c r="J14" i="2"/>
  <c r="Q14" i="2" s="1"/>
  <c r="P13" i="2"/>
  <c r="O13" i="2"/>
  <c r="N13" i="2"/>
  <c r="M13" i="2"/>
  <c r="L13" i="2"/>
  <c r="K13" i="2"/>
  <c r="J13" i="2"/>
  <c r="P12" i="2"/>
  <c r="O12" i="2"/>
  <c r="N12" i="2"/>
  <c r="M12" i="2"/>
  <c r="L12" i="2"/>
  <c r="K12" i="2"/>
  <c r="J12" i="2"/>
  <c r="P11" i="2"/>
  <c r="O11" i="2"/>
  <c r="N11" i="2"/>
  <c r="M11" i="2"/>
  <c r="L11" i="2"/>
  <c r="K11" i="2"/>
  <c r="J11" i="2"/>
  <c r="P10" i="2"/>
  <c r="O10" i="2"/>
  <c r="N10" i="2"/>
  <c r="M10" i="2"/>
  <c r="L10" i="2"/>
  <c r="K10" i="2"/>
  <c r="J10" i="2"/>
  <c r="P9" i="2"/>
  <c r="O9" i="2"/>
  <c r="N9" i="2"/>
  <c r="M9" i="2"/>
  <c r="L9" i="2"/>
  <c r="K9" i="2"/>
  <c r="J9" i="2"/>
  <c r="Q9" i="2" s="1"/>
  <c r="P8" i="2"/>
  <c r="O8" i="2"/>
  <c r="N8" i="2"/>
  <c r="M8" i="2"/>
  <c r="L8" i="2"/>
  <c r="K8" i="2"/>
  <c r="J8" i="2"/>
  <c r="P7" i="2"/>
  <c r="O7" i="2"/>
  <c r="N7" i="2"/>
  <c r="M7" i="2"/>
  <c r="L7" i="2"/>
  <c r="K7" i="2"/>
  <c r="J7" i="2"/>
  <c r="Q28" i="2" l="1"/>
  <c r="Q27" i="2"/>
  <c r="Q26" i="2"/>
  <c r="Q25" i="2"/>
  <c r="Q24" i="2"/>
  <c r="Q23" i="2"/>
  <c r="Q22" i="2"/>
  <c r="Q20" i="2"/>
  <c r="Q17" i="2"/>
  <c r="Q16" i="2"/>
  <c r="Q15" i="2"/>
  <c r="Q13" i="2"/>
  <c r="Q12" i="2"/>
  <c r="Q11" i="2"/>
  <c r="Q10" i="2"/>
  <c r="Q8" i="2"/>
  <c r="Q7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8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7" i="1"/>
  <c r="C32" i="2" l="1"/>
  <c r="Q32" i="2" s="1"/>
  <c r="C33" i="2"/>
  <c r="Q33" i="2" s="1"/>
  <c r="C31" i="2"/>
  <c r="Q31" i="2" s="1"/>
  <c r="D32" i="2"/>
  <c r="Q19" i="1"/>
  <c r="Q26" i="1"/>
  <c r="Q22" i="1"/>
  <c r="Q14" i="1"/>
  <c r="Q8" i="1"/>
  <c r="Q13" i="1"/>
  <c r="Q9" i="1"/>
  <c r="Q20" i="1"/>
  <c r="Q16" i="1"/>
  <c r="Q12" i="1"/>
  <c r="Q28" i="1"/>
  <c r="Q21" i="1"/>
  <c r="Q17" i="1"/>
  <c r="Q11" i="1"/>
  <c r="Q27" i="1"/>
  <c r="Q25" i="1"/>
  <c r="Q24" i="1"/>
  <c r="Q23" i="1"/>
  <c r="Q18" i="1"/>
  <c r="Q15" i="1"/>
  <c r="Q10" i="1"/>
  <c r="Q7" i="1"/>
  <c r="D33" i="2" l="1"/>
  <c r="C34" i="2"/>
  <c r="D31" i="2"/>
  <c r="C31" i="1"/>
  <c r="C33" i="1"/>
  <c r="C32" i="1"/>
  <c r="D32" i="1" l="1"/>
  <c r="Q32" i="1"/>
  <c r="D33" i="1"/>
  <c r="Q33" i="1"/>
  <c r="D31" i="1"/>
  <c r="Q31" i="1"/>
  <c r="C34" i="1" l="1"/>
</calcChain>
</file>

<file path=xl/sharedStrings.xml><?xml version="1.0" encoding="utf-8"?>
<sst xmlns="http://schemas.openxmlformats.org/spreadsheetml/2006/main" count="105" uniqueCount="46">
  <si>
    <t>№ п/п</t>
  </si>
  <si>
    <t>Варианты ответов</t>
  </si>
  <si>
    <t>Утверждение</t>
  </si>
  <si>
    <t>Никогда</t>
  </si>
  <si>
    <t>Очень редко</t>
  </si>
  <si>
    <t>Редко</t>
  </si>
  <si>
    <t>Иногда</t>
  </si>
  <si>
    <t>Часто</t>
  </si>
  <si>
    <t>Очень часто</t>
  </si>
  <si>
    <t>Каждый день</t>
  </si>
  <si>
    <t>Я чувствую себя эмоционально опустошённым(ой).</t>
  </si>
  <si>
    <t>После работы я чувствую себя как «выжатый лимон».</t>
  </si>
  <si>
    <t>Утром я чувствую усталость и нежелание идти на работу.</t>
  </si>
  <si>
    <t>Я хорошо понимаю, что чувствуют мои подчинённые и коллеги и стараюсь учитывать это в интересах дела.</t>
  </si>
  <si>
    <t>Я чувствую, что общаюсь с некоторыми подчинёнными и коллегами как с предметами (без теплоты и расположения к ним).</t>
  </si>
  <si>
    <t>После работы на некоторое время хочется уединиться от всех и всего.</t>
  </si>
  <si>
    <t>Я умею находить правильное решение в кон-фликтных ситуациях, возникающих при об-щении с коллегами.</t>
  </si>
  <si>
    <t>Я чувствую угнетённость и апатию.</t>
  </si>
  <si>
    <t>Я уверен(а), что моя работа нужна людям.</t>
  </si>
  <si>
    <t>В последнее время я стал(а) более «чёрст-вым(ой)» по отношению к тем, с кем работаю.</t>
  </si>
  <si>
    <t>Я замечаю, что моя работа ожесточает меня.</t>
  </si>
  <si>
    <t>У меня много планов на будущее и я верю в их осуществление.</t>
  </si>
  <si>
    <t>Моя работа всё больше меня разочаровывает.</t>
  </si>
  <si>
    <t>Мне кажется, что я слишком много рабо-таю.</t>
  </si>
  <si>
    <t>Бывает, что мне действительно безразлично то, что происходит с некоторыми моими подчинёнными и коллегами.</t>
  </si>
  <si>
    <t>Мне хочется уединиться и отдохнуть от всего и всех.</t>
  </si>
  <si>
    <t>Я легко могу создать атмосферу доброжела-тельности и сотрудничества в коллективе.</t>
  </si>
  <si>
    <t>Во время работы я чувствую приятное оживление.</t>
  </si>
  <si>
    <t>Благодаря своей работе я уже сделал(а) в жизни много действительно ценного.</t>
  </si>
  <si>
    <t>Я чувствую равнодушие и потерю интереса ко многому, что радовало меня в моей работе.</t>
  </si>
  <si>
    <t>На работе я спокойно справляюсь с эмоцио-нальными проблемами.</t>
  </si>
  <si>
    <t>В последнее время мне кажется, что коллеги и подчинённые всё чаще перекладывают на меня груз своих проблем и обязанностей.</t>
  </si>
  <si>
    <t>*</t>
  </si>
  <si>
    <t>ЭИ</t>
  </si>
  <si>
    <t>Д</t>
  </si>
  <si>
    <t>РД</t>
  </si>
  <si>
    <t>ИИВ</t>
  </si>
  <si>
    <t>Инструкция. Ответьте, пожалуйста, как часто Вы испытываете чувства, перечисленные ниже в опроснике. Для этого на бланке для ответов отметьте знаком * (см. вкладку "Пример заполнения") по каждому пункту позицию, которая соответствует частоте ваших мыслей и переживаний: «никогда», «очень редко», «редко», «иногда», «часто», «очень часто», «каждый день».</t>
  </si>
  <si>
    <r>
      <t xml:space="preserve">Возраст </t>
    </r>
    <r>
      <rPr>
        <u/>
        <sz val="14"/>
        <color theme="1"/>
        <rFont val="Times New Roman"/>
        <family val="1"/>
        <charset val="204"/>
      </rPr>
      <t>32 года</t>
    </r>
  </si>
  <si>
    <r>
      <t xml:space="preserve">Ф. И. О. </t>
    </r>
    <r>
      <rPr>
        <u/>
        <sz val="14"/>
        <color theme="1"/>
        <rFont val="Times New Roman"/>
        <family val="1"/>
        <charset val="204"/>
      </rPr>
      <t>Иванова Ольга Петровна</t>
    </r>
  </si>
  <si>
    <r>
      <t xml:space="preserve">Должность </t>
    </r>
    <r>
      <rPr>
        <u/>
        <sz val="14"/>
        <color theme="1"/>
        <rFont val="Times New Roman"/>
        <family val="1"/>
        <charset val="204"/>
      </rPr>
      <t>воспитатель</t>
    </r>
  </si>
  <si>
    <r>
      <t xml:space="preserve">Стаж работы в должности </t>
    </r>
    <r>
      <rPr>
        <u/>
        <sz val="14"/>
        <color theme="1"/>
        <rFont val="Times New Roman"/>
        <family val="1"/>
        <charset val="204"/>
      </rPr>
      <t>10 лет</t>
    </r>
  </si>
  <si>
    <r>
      <t xml:space="preserve">Ф. И. О. </t>
    </r>
    <r>
      <rPr>
        <u/>
        <sz val="14"/>
        <color theme="1"/>
        <rFont val="Times New Roman"/>
        <family val="1"/>
        <charset val="204"/>
      </rPr>
      <t>Ваши Фамилия Имя Отчество</t>
    </r>
  </si>
  <si>
    <r>
      <t xml:space="preserve">Возраст </t>
    </r>
    <r>
      <rPr>
        <u/>
        <sz val="14"/>
        <color theme="1"/>
        <rFont val="Times New Roman"/>
        <family val="1"/>
        <charset val="204"/>
      </rPr>
      <t>?? лет</t>
    </r>
  </si>
  <si>
    <r>
      <t xml:space="preserve">Стаж работы в должности </t>
    </r>
    <r>
      <rPr>
        <u/>
        <sz val="14"/>
        <color theme="1"/>
        <rFont val="Times New Roman"/>
        <family val="1"/>
        <charset val="204"/>
      </rPr>
      <t>?? лет</t>
    </r>
  </si>
  <si>
    <t>Разработчик: Агавелян М. Г., доцент кафедры дошкольного образования ГАУ ДПО НСО НИПКиПРО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</si>
</sst>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rgb="FF0070C0"/>
      <name val="Times New Roman"/>
      <family val="2"/>
      <charset val="204"/>
    </font>
    <font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1" xfId="0" applyBorder="1" applyAlignment="1" applyProtection="1">
      <alignment horizontal="center" vertical="center"/>
      <protection locked="0"/>
    </xf>
    <xf numFmtId="2" fontId="3" fillId="0" borderId="0" xfId="0" applyNumberFormat="1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Обычный" xfId="0" builtinId="0"/>
  </cellStyles>
  <dxfs count="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sqref="A1:I1"/>
    </sheetView>
  </sheetViews>
  <sheetFormatPr defaultRowHeight="18.75" x14ac:dyDescent="0.3"/>
  <cols>
    <col min="1" max="1" width="5" customWidth="1"/>
    <col min="2" max="2" width="41.21875" customWidth="1"/>
    <col min="3" max="3" width="8.88671875" customWidth="1"/>
    <col min="10" max="16" width="8.88671875" hidden="1" customWidth="1"/>
    <col min="17" max="17" width="0" hidden="1" customWidth="1"/>
  </cols>
  <sheetData>
    <row r="1" spans="1:17" x14ac:dyDescent="0.3">
      <c r="A1" s="15" t="s">
        <v>42</v>
      </c>
      <c r="B1" s="15"/>
      <c r="C1" s="15"/>
      <c r="D1" s="15"/>
      <c r="E1" s="15"/>
      <c r="F1" s="15"/>
      <c r="G1" s="15"/>
      <c r="H1" s="15"/>
      <c r="I1" s="15"/>
    </row>
    <row r="2" spans="1:17" x14ac:dyDescent="0.3">
      <c r="A2" s="15" t="s">
        <v>43</v>
      </c>
      <c r="B2" s="15"/>
      <c r="C2" s="16" t="s">
        <v>40</v>
      </c>
      <c r="D2" s="16"/>
      <c r="E2" s="16"/>
      <c r="F2" s="15" t="s">
        <v>44</v>
      </c>
      <c r="G2" s="15"/>
      <c r="H2" s="15"/>
      <c r="I2" s="15"/>
    </row>
    <row r="3" spans="1:17" x14ac:dyDescent="0.3">
      <c r="A3" s="13"/>
      <c r="B3" s="13"/>
      <c r="C3" s="14"/>
      <c r="D3" s="14"/>
      <c r="E3" s="14"/>
      <c r="F3" s="13"/>
      <c r="G3" s="13"/>
      <c r="H3" s="13"/>
      <c r="I3" s="13"/>
    </row>
    <row r="4" spans="1:17" ht="75" customHeight="1" x14ac:dyDescent="0.3">
      <c r="A4" s="24" t="s">
        <v>37</v>
      </c>
      <c r="B4" s="24"/>
      <c r="C4" s="24"/>
      <c r="D4" s="24"/>
      <c r="E4" s="24"/>
      <c r="F4" s="24"/>
      <c r="G4" s="24"/>
      <c r="H4" s="24"/>
      <c r="I4" s="24"/>
    </row>
    <row r="5" spans="1:17" x14ac:dyDescent="0.3">
      <c r="A5" s="22" t="s">
        <v>0</v>
      </c>
      <c r="B5" s="20" t="s">
        <v>2</v>
      </c>
      <c r="C5" s="17" t="s">
        <v>1</v>
      </c>
      <c r="D5" s="18"/>
      <c r="E5" s="18"/>
      <c r="F5" s="18"/>
      <c r="G5" s="18"/>
      <c r="H5" s="18"/>
      <c r="I5" s="19"/>
    </row>
    <row r="6" spans="1:17" ht="37.5" x14ac:dyDescent="0.3">
      <c r="A6" s="23"/>
      <c r="B6" s="21"/>
      <c r="C6" s="1" t="s">
        <v>3</v>
      </c>
      <c r="D6" s="2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9</v>
      </c>
    </row>
    <row r="7" spans="1:17" ht="37.5" x14ac:dyDescent="0.3">
      <c r="A7" s="1">
        <v>1</v>
      </c>
      <c r="B7" s="3" t="s">
        <v>10</v>
      </c>
      <c r="C7" s="10"/>
      <c r="D7" s="10"/>
      <c r="E7" s="10"/>
      <c r="F7" s="10"/>
      <c r="G7" s="10"/>
      <c r="H7" s="10"/>
      <c r="I7" s="10"/>
      <c r="J7" s="4">
        <f>COUNTIF(C7,"*")*0</f>
        <v>0</v>
      </c>
      <c r="K7" s="4">
        <f>COUNTIF(D7,"*")*1</f>
        <v>0</v>
      </c>
      <c r="L7" s="4">
        <f>COUNTIF(E7,"*")*2</f>
        <v>0</v>
      </c>
      <c r="M7" s="4">
        <f>COUNTIF(F7,"*")*3</f>
        <v>0</v>
      </c>
      <c r="N7" s="4">
        <f>COUNTIF(G7,"*")*4</f>
        <v>0</v>
      </c>
      <c r="O7" s="4">
        <f>COUNTIF(H7,"*")*5</f>
        <v>0</v>
      </c>
      <c r="P7" s="4">
        <f>COUNTIF(I7,"*")*6</f>
        <v>0</v>
      </c>
      <c r="Q7" s="4">
        <f>SUM(J7:P7)</f>
        <v>0</v>
      </c>
    </row>
    <row r="8" spans="1:17" ht="37.5" x14ac:dyDescent="0.3">
      <c r="A8" s="1">
        <v>2</v>
      </c>
      <c r="B8" s="3" t="s">
        <v>11</v>
      </c>
      <c r="C8" s="10"/>
      <c r="D8" s="10"/>
      <c r="E8" s="10"/>
      <c r="F8" s="10"/>
      <c r="G8" s="10"/>
      <c r="H8" s="10"/>
      <c r="I8" s="10"/>
      <c r="J8" s="4">
        <f t="shared" ref="J8:J28" si="0">COUNTIF(C8,"*")*0</f>
        <v>0</v>
      </c>
      <c r="K8" s="4">
        <f t="shared" ref="K8:K28" si="1">COUNTIF(D8,"*")*1</f>
        <v>0</v>
      </c>
      <c r="L8" s="4">
        <f>COUNTIF(E8,"*")*2</f>
        <v>0</v>
      </c>
      <c r="M8" s="4">
        <f t="shared" ref="M8:M28" si="2">COUNTIF(F8,"*")*3</f>
        <v>0</v>
      </c>
      <c r="N8" s="4">
        <f t="shared" ref="N8:N28" si="3">COUNTIF(G8,"*")*4</f>
        <v>0</v>
      </c>
      <c r="O8" s="4">
        <f t="shared" ref="O8:O28" si="4">COUNTIF(H8,"*")*5</f>
        <v>0</v>
      </c>
      <c r="P8" s="4">
        <f t="shared" ref="P8:P28" si="5">COUNTIF(I8,"*")*6</f>
        <v>0</v>
      </c>
      <c r="Q8" s="4">
        <f t="shared" ref="Q8:Q28" si="6">SUM(J8:P8)</f>
        <v>0</v>
      </c>
    </row>
    <row r="9" spans="1:17" ht="37.5" x14ac:dyDescent="0.3">
      <c r="A9" s="1">
        <v>3</v>
      </c>
      <c r="B9" s="3" t="s">
        <v>12</v>
      </c>
      <c r="C9" s="10"/>
      <c r="D9" s="10"/>
      <c r="E9" s="10"/>
      <c r="F9" s="10"/>
      <c r="G9" s="10"/>
      <c r="H9" s="10"/>
      <c r="I9" s="10"/>
      <c r="J9" s="4">
        <f t="shared" si="0"/>
        <v>0</v>
      </c>
      <c r="K9" s="4">
        <f t="shared" si="1"/>
        <v>0</v>
      </c>
      <c r="L9" s="4">
        <f t="shared" ref="L9:L28" si="7">COUNTIF(E9,"*")*2</f>
        <v>0</v>
      </c>
      <c r="M9" s="4">
        <f t="shared" si="2"/>
        <v>0</v>
      </c>
      <c r="N9" s="4">
        <f t="shared" si="3"/>
        <v>0</v>
      </c>
      <c r="O9" s="4">
        <f t="shared" si="4"/>
        <v>0</v>
      </c>
      <c r="P9" s="4">
        <f t="shared" si="5"/>
        <v>0</v>
      </c>
      <c r="Q9" s="4">
        <f t="shared" si="6"/>
        <v>0</v>
      </c>
    </row>
    <row r="10" spans="1:17" ht="56.25" x14ac:dyDescent="0.3">
      <c r="A10" s="1">
        <v>4</v>
      </c>
      <c r="B10" s="3" t="s">
        <v>13</v>
      </c>
      <c r="C10" s="10"/>
      <c r="D10" s="10"/>
      <c r="E10" s="10"/>
      <c r="F10" s="10"/>
      <c r="G10" s="10"/>
      <c r="H10" s="10"/>
      <c r="I10" s="10"/>
      <c r="J10" s="4">
        <f t="shared" si="0"/>
        <v>0</v>
      </c>
      <c r="K10" s="4">
        <f t="shared" si="1"/>
        <v>0</v>
      </c>
      <c r="L10" s="4">
        <f t="shared" si="7"/>
        <v>0</v>
      </c>
      <c r="M10" s="4">
        <f t="shared" si="2"/>
        <v>0</v>
      </c>
      <c r="N10" s="4">
        <f t="shared" si="3"/>
        <v>0</v>
      </c>
      <c r="O10" s="4">
        <f t="shared" si="4"/>
        <v>0</v>
      </c>
      <c r="P10" s="4">
        <f t="shared" si="5"/>
        <v>0</v>
      </c>
      <c r="Q10" s="4">
        <f t="shared" si="6"/>
        <v>0</v>
      </c>
    </row>
    <row r="11" spans="1:17" ht="75" x14ac:dyDescent="0.3">
      <c r="A11" s="1">
        <v>5</v>
      </c>
      <c r="B11" s="3" t="s">
        <v>14</v>
      </c>
      <c r="C11" s="10"/>
      <c r="D11" s="10"/>
      <c r="E11" s="10"/>
      <c r="F11" s="10"/>
      <c r="G11" s="10"/>
      <c r="H11" s="10"/>
      <c r="I11" s="10"/>
      <c r="J11" s="4">
        <f t="shared" si="0"/>
        <v>0</v>
      </c>
      <c r="K11" s="4">
        <f t="shared" si="1"/>
        <v>0</v>
      </c>
      <c r="L11" s="4">
        <f t="shared" si="7"/>
        <v>0</v>
      </c>
      <c r="M11" s="4">
        <f t="shared" si="2"/>
        <v>0</v>
      </c>
      <c r="N11" s="4">
        <f t="shared" si="3"/>
        <v>0</v>
      </c>
      <c r="O11" s="4">
        <f t="shared" si="4"/>
        <v>0</v>
      </c>
      <c r="P11" s="4">
        <f t="shared" si="5"/>
        <v>0</v>
      </c>
      <c r="Q11" s="4">
        <f t="shared" si="6"/>
        <v>0</v>
      </c>
    </row>
    <row r="12" spans="1:17" ht="37.5" x14ac:dyDescent="0.3">
      <c r="A12" s="1">
        <v>6</v>
      </c>
      <c r="B12" s="3" t="s">
        <v>15</v>
      </c>
      <c r="C12" s="10"/>
      <c r="D12" s="10"/>
      <c r="E12" s="10"/>
      <c r="F12" s="10"/>
      <c r="G12" s="10"/>
      <c r="H12" s="10"/>
      <c r="I12" s="10"/>
      <c r="J12" s="4">
        <f t="shared" si="0"/>
        <v>0</v>
      </c>
      <c r="K12" s="4">
        <f t="shared" si="1"/>
        <v>0</v>
      </c>
      <c r="L12" s="4">
        <f t="shared" si="7"/>
        <v>0</v>
      </c>
      <c r="M12" s="4">
        <f t="shared" si="2"/>
        <v>0</v>
      </c>
      <c r="N12" s="4">
        <f t="shared" si="3"/>
        <v>0</v>
      </c>
      <c r="O12" s="4">
        <f t="shared" si="4"/>
        <v>0</v>
      </c>
      <c r="P12" s="4">
        <f t="shared" si="5"/>
        <v>0</v>
      </c>
      <c r="Q12" s="4">
        <f t="shared" si="6"/>
        <v>0</v>
      </c>
    </row>
    <row r="13" spans="1:17" ht="56.25" x14ac:dyDescent="0.3">
      <c r="A13" s="1">
        <v>7</v>
      </c>
      <c r="B13" s="3" t="s">
        <v>16</v>
      </c>
      <c r="C13" s="10"/>
      <c r="D13" s="10"/>
      <c r="E13" s="10"/>
      <c r="F13" s="10"/>
      <c r="G13" s="10"/>
      <c r="H13" s="10"/>
      <c r="I13" s="10"/>
      <c r="J13" s="4">
        <f t="shared" si="0"/>
        <v>0</v>
      </c>
      <c r="K13" s="4">
        <f t="shared" si="1"/>
        <v>0</v>
      </c>
      <c r="L13" s="4">
        <f t="shared" si="7"/>
        <v>0</v>
      </c>
      <c r="M13" s="4">
        <f t="shared" si="2"/>
        <v>0</v>
      </c>
      <c r="N13" s="4">
        <f t="shared" si="3"/>
        <v>0</v>
      </c>
      <c r="O13" s="4">
        <f t="shared" si="4"/>
        <v>0</v>
      </c>
      <c r="P13" s="4">
        <f t="shared" si="5"/>
        <v>0</v>
      </c>
      <c r="Q13" s="4">
        <f t="shared" si="6"/>
        <v>0</v>
      </c>
    </row>
    <row r="14" spans="1:17" x14ac:dyDescent="0.3">
      <c r="A14" s="1">
        <v>8</v>
      </c>
      <c r="B14" s="3" t="s">
        <v>17</v>
      </c>
      <c r="C14" s="10"/>
      <c r="D14" s="10"/>
      <c r="E14" s="10"/>
      <c r="F14" s="10"/>
      <c r="G14" s="10"/>
      <c r="H14" s="10"/>
      <c r="I14" s="10"/>
      <c r="J14" s="4">
        <f t="shared" si="0"/>
        <v>0</v>
      </c>
      <c r="K14" s="4">
        <f t="shared" si="1"/>
        <v>0</v>
      </c>
      <c r="L14" s="4">
        <f t="shared" si="7"/>
        <v>0</v>
      </c>
      <c r="M14" s="4">
        <f t="shared" si="2"/>
        <v>0</v>
      </c>
      <c r="N14" s="4">
        <f t="shared" si="3"/>
        <v>0</v>
      </c>
      <c r="O14" s="4">
        <f t="shared" si="4"/>
        <v>0</v>
      </c>
      <c r="P14" s="4">
        <f t="shared" si="5"/>
        <v>0</v>
      </c>
      <c r="Q14" s="4">
        <f t="shared" si="6"/>
        <v>0</v>
      </c>
    </row>
    <row r="15" spans="1:17" x14ac:dyDescent="0.3">
      <c r="A15" s="1">
        <v>9</v>
      </c>
      <c r="B15" s="3" t="s">
        <v>18</v>
      </c>
      <c r="C15" s="10"/>
      <c r="D15" s="10"/>
      <c r="E15" s="10"/>
      <c r="F15" s="10"/>
      <c r="G15" s="10"/>
      <c r="H15" s="10"/>
      <c r="I15" s="10"/>
      <c r="J15" s="4">
        <f t="shared" si="0"/>
        <v>0</v>
      </c>
      <c r="K15" s="4">
        <f t="shared" si="1"/>
        <v>0</v>
      </c>
      <c r="L15" s="4">
        <f t="shared" si="7"/>
        <v>0</v>
      </c>
      <c r="M15" s="4">
        <f t="shared" si="2"/>
        <v>0</v>
      </c>
      <c r="N15" s="4">
        <f t="shared" si="3"/>
        <v>0</v>
      </c>
      <c r="O15" s="4">
        <f t="shared" si="4"/>
        <v>0</v>
      </c>
      <c r="P15" s="4">
        <f t="shared" si="5"/>
        <v>0</v>
      </c>
      <c r="Q15" s="4">
        <f t="shared" si="6"/>
        <v>0</v>
      </c>
    </row>
    <row r="16" spans="1:17" ht="56.25" x14ac:dyDescent="0.3">
      <c r="A16" s="1">
        <v>10</v>
      </c>
      <c r="B16" s="3" t="s">
        <v>19</v>
      </c>
      <c r="C16" s="10"/>
      <c r="D16" s="10"/>
      <c r="E16" s="10"/>
      <c r="F16" s="10"/>
      <c r="G16" s="10"/>
      <c r="H16" s="10"/>
      <c r="I16" s="10"/>
      <c r="J16" s="4">
        <f t="shared" si="0"/>
        <v>0</v>
      </c>
      <c r="K16" s="4">
        <f t="shared" si="1"/>
        <v>0</v>
      </c>
      <c r="L16" s="4">
        <f t="shared" si="7"/>
        <v>0</v>
      </c>
      <c r="M16" s="4">
        <f t="shared" si="2"/>
        <v>0</v>
      </c>
      <c r="N16" s="4">
        <f t="shared" si="3"/>
        <v>0</v>
      </c>
      <c r="O16" s="4">
        <f t="shared" si="4"/>
        <v>0</v>
      </c>
      <c r="P16" s="4">
        <f t="shared" si="5"/>
        <v>0</v>
      </c>
      <c r="Q16" s="4">
        <f t="shared" si="6"/>
        <v>0</v>
      </c>
    </row>
    <row r="17" spans="1:17" ht="37.5" x14ac:dyDescent="0.3">
      <c r="A17" s="1">
        <v>11</v>
      </c>
      <c r="B17" s="3" t="s">
        <v>20</v>
      </c>
      <c r="C17" s="10"/>
      <c r="D17" s="10"/>
      <c r="E17" s="10"/>
      <c r="F17" s="10"/>
      <c r="G17" s="10"/>
      <c r="H17" s="10"/>
      <c r="I17" s="10"/>
      <c r="J17" s="4">
        <f t="shared" si="0"/>
        <v>0</v>
      </c>
      <c r="K17" s="4">
        <f t="shared" si="1"/>
        <v>0</v>
      </c>
      <c r="L17" s="4">
        <f t="shared" si="7"/>
        <v>0</v>
      </c>
      <c r="M17" s="4">
        <f t="shared" si="2"/>
        <v>0</v>
      </c>
      <c r="N17" s="4">
        <f t="shared" si="3"/>
        <v>0</v>
      </c>
      <c r="O17" s="4">
        <f t="shared" si="4"/>
        <v>0</v>
      </c>
      <c r="P17" s="4">
        <f t="shared" si="5"/>
        <v>0</v>
      </c>
      <c r="Q17" s="4">
        <f t="shared" si="6"/>
        <v>0</v>
      </c>
    </row>
    <row r="18" spans="1:17" ht="37.5" x14ac:dyDescent="0.3">
      <c r="A18" s="1">
        <v>12</v>
      </c>
      <c r="B18" s="3" t="s">
        <v>21</v>
      </c>
      <c r="C18" s="10"/>
      <c r="D18" s="10"/>
      <c r="E18" s="10"/>
      <c r="F18" s="10"/>
      <c r="G18" s="10"/>
      <c r="H18" s="10"/>
      <c r="I18" s="10"/>
      <c r="J18" s="4">
        <f t="shared" si="0"/>
        <v>0</v>
      </c>
      <c r="K18" s="4">
        <f t="shared" si="1"/>
        <v>0</v>
      </c>
      <c r="L18" s="4">
        <f t="shared" si="7"/>
        <v>0</v>
      </c>
      <c r="M18" s="4">
        <f t="shared" si="2"/>
        <v>0</v>
      </c>
      <c r="N18" s="4">
        <f t="shared" si="3"/>
        <v>0</v>
      </c>
      <c r="O18" s="4">
        <f t="shared" si="4"/>
        <v>0</v>
      </c>
      <c r="P18" s="4">
        <f t="shared" si="5"/>
        <v>0</v>
      </c>
      <c r="Q18" s="4">
        <f t="shared" si="6"/>
        <v>0</v>
      </c>
    </row>
    <row r="19" spans="1:17" ht="37.5" x14ac:dyDescent="0.3">
      <c r="A19" s="1">
        <v>13</v>
      </c>
      <c r="B19" s="3" t="s">
        <v>22</v>
      </c>
      <c r="C19" s="10"/>
      <c r="D19" s="10"/>
      <c r="E19" s="10"/>
      <c r="F19" s="10"/>
      <c r="G19" s="10"/>
      <c r="H19" s="10"/>
      <c r="I19" s="10"/>
      <c r="J19" s="4">
        <f t="shared" si="0"/>
        <v>0</v>
      </c>
      <c r="K19" s="4">
        <f t="shared" si="1"/>
        <v>0</v>
      </c>
      <c r="L19" s="4">
        <f t="shared" si="7"/>
        <v>0</v>
      </c>
      <c r="M19" s="4">
        <f t="shared" si="2"/>
        <v>0</v>
      </c>
      <c r="N19" s="4">
        <f t="shared" si="3"/>
        <v>0</v>
      </c>
      <c r="O19" s="4">
        <f t="shared" si="4"/>
        <v>0</v>
      </c>
      <c r="P19" s="4">
        <f t="shared" si="5"/>
        <v>0</v>
      </c>
      <c r="Q19" s="4">
        <f t="shared" si="6"/>
        <v>0</v>
      </c>
    </row>
    <row r="20" spans="1:17" ht="37.5" x14ac:dyDescent="0.3">
      <c r="A20" s="1">
        <v>14</v>
      </c>
      <c r="B20" s="3" t="s">
        <v>23</v>
      </c>
      <c r="C20" s="10"/>
      <c r="D20" s="10"/>
      <c r="E20" s="10"/>
      <c r="F20" s="10"/>
      <c r="G20" s="10"/>
      <c r="H20" s="10"/>
      <c r="I20" s="10"/>
      <c r="J20" s="4">
        <f t="shared" si="0"/>
        <v>0</v>
      </c>
      <c r="K20" s="4">
        <f t="shared" si="1"/>
        <v>0</v>
      </c>
      <c r="L20" s="4">
        <f t="shared" si="7"/>
        <v>0</v>
      </c>
      <c r="M20" s="4">
        <f t="shared" si="2"/>
        <v>0</v>
      </c>
      <c r="N20" s="4">
        <f t="shared" si="3"/>
        <v>0</v>
      </c>
      <c r="O20" s="4">
        <f t="shared" si="4"/>
        <v>0</v>
      </c>
      <c r="P20" s="4">
        <f t="shared" si="5"/>
        <v>0</v>
      </c>
      <c r="Q20" s="4">
        <f t="shared" si="6"/>
        <v>0</v>
      </c>
    </row>
    <row r="21" spans="1:17" ht="56.25" customHeight="1" x14ac:dyDescent="0.3">
      <c r="A21" s="1">
        <v>15</v>
      </c>
      <c r="B21" s="3" t="s">
        <v>24</v>
      </c>
      <c r="C21" s="10"/>
      <c r="D21" s="10"/>
      <c r="E21" s="10"/>
      <c r="F21" s="10"/>
      <c r="G21" s="10"/>
      <c r="H21" s="10"/>
      <c r="I21" s="10"/>
      <c r="J21" s="4">
        <f t="shared" si="0"/>
        <v>0</v>
      </c>
      <c r="K21" s="4">
        <f t="shared" si="1"/>
        <v>0</v>
      </c>
      <c r="L21" s="4">
        <f t="shared" si="7"/>
        <v>0</v>
      </c>
      <c r="M21" s="4">
        <f t="shared" si="2"/>
        <v>0</v>
      </c>
      <c r="N21" s="4">
        <f t="shared" si="3"/>
        <v>0</v>
      </c>
      <c r="O21" s="4">
        <f t="shared" si="4"/>
        <v>0</v>
      </c>
      <c r="P21" s="4">
        <f>COUNTIF(I21,"*")*6</f>
        <v>0</v>
      </c>
      <c r="Q21" s="4">
        <f t="shared" si="6"/>
        <v>0</v>
      </c>
    </row>
    <row r="22" spans="1:17" ht="37.5" x14ac:dyDescent="0.3">
      <c r="A22" s="1">
        <v>16</v>
      </c>
      <c r="B22" s="3" t="s">
        <v>25</v>
      </c>
      <c r="C22" s="10"/>
      <c r="D22" s="10"/>
      <c r="E22" s="10"/>
      <c r="F22" s="10"/>
      <c r="G22" s="10"/>
      <c r="H22" s="10"/>
      <c r="I22" s="10"/>
      <c r="J22" s="4">
        <f t="shared" si="0"/>
        <v>0</v>
      </c>
      <c r="K22" s="4">
        <f t="shared" si="1"/>
        <v>0</v>
      </c>
      <c r="L22" s="4">
        <f t="shared" si="7"/>
        <v>0</v>
      </c>
      <c r="M22" s="4">
        <f t="shared" si="2"/>
        <v>0</v>
      </c>
      <c r="N22" s="4">
        <f t="shared" si="3"/>
        <v>0</v>
      </c>
      <c r="O22" s="4">
        <f t="shared" si="4"/>
        <v>0</v>
      </c>
      <c r="P22" s="4">
        <f>COUNTIF(I22,"*")*6</f>
        <v>0</v>
      </c>
      <c r="Q22" s="4">
        <f t="shared" si="6"/>
        <v>0</v>
      </c>
    </row>
    <row r="23" spans="1:17" ht="37.5" customHeight="1" x14ac:dyDescent="0.3">
      <c r="A23" s="1">
        <v>17</v>
      </c>
      <c r="B23" s="3" t="s">
        <v>26</v>
      </c>
      <c r="C23" s="10"/>
      <c r="D23" s="10"/>
      <c r="E23" s="10"/>
      <c r="F23" s="10"/>
      <c r="G23" s="10"/>
      <c r="H23" s="10"/>
      <c r="I23" s="10"/>
      <c r="J23" s="4">
        <f t="shared" si="0"/>
        <v>0</v>
      </c>
      <c r="K23" s="4">
        <f t="shared" si="1"/>
        <v>0</v>
      </c>
      <c r="L23" s="4">
        <f t="shared" si="7"/>
        <v>0</v>
      </c>
      <c r="M23" s="4">
        <f t="shared" si="2"/>
        <v>0</v>
      </c>
      <c r="N23" s="4">
        <f t="shared" si="3"/>
        <v>0</v>
      </c>
      <c r="O23" s="4">
        <f t="shared" si="4"/>
        <v>0</v>
      </c>
      <c r="P23" s="4">
        <f t="shared" si="5"/>
        <v>0</v>
      </c>
      <c r="Q23" s="4">
        <f t="shared" si="6"/>
        <v>0</v>
      </c>
    </row>
    <row r="24" spans="1:17" ht="37.5" x14ac:dyDescent="0.3">
      <c r="A24" s="1">
        <v>18</v>
      </c>
      <c r="B24" s="3" t="s">
        <v>27</v>
      </c>
      <c r="C24" s="10"/>
      <c r="D24" s="10"/>
      <c r="E24" s="10"/>
      <c r="F24" s="10"/>
      <c r="G24" s="10"/>
      <c r="H24" s="10"/>
      <c r="I24" s="10"/>
      <c r="J24" s="4">
        <f t="shared" si="0"/>
        <v>0</v>
      </c>
      <c r="K24" s="4">
        <f t="shared" si="1"/>
        <v>0</v>
      </c>
      <c r="L24" s="4">
        <f t="shared" si="7"/>
        <v>0</v>
      </c>
      <c r="M24" s="4">
        <f t="shared" si="2"/>
        <v>0</v>
      </c>
      <c r="N24" s="4">
        <f t="shared" si="3"/>
        <v>0</v>
      </c>
      <c r="O24" s="4">
        <f t="shared" si="4"/>
        <v>0</v>
      </c>
      <c r="P24" s="4">
        <f t="shared" si="5"/>
        <v>0</v>
      </c>
      <c r="Q24" s="4">
        <f t="shared" si="6"/>
        <v>0</v>
      </c>
    </row>
    <row r="25" spans="1:17" ht="37.5" x14ac:dyDescent="0.3">
      <c r="A25" s="1">
        <v>19</v>
      </c>
      <c r="B25" s="3" t="s">
        <v>28</v>
      </c>
      <c r="C25" s="10"/>
      <c r="D25" s="10"/>
      <c r="E25" s="10"/>
      <c r="F25" s="10"/>
      <c r="G25" s="10"/>
      <c r="H25" s="10"/>
      <c r="I25" s="10"/>
      <c r="J25" s="4">
        <f t="shared" si="0"/>
        <v>0</v>
      </c>
      <c r="K25" s="4">
        <f t="shared" si="1"/>
        <v>0</v>
      </c>
      <c r="L25" s="4">
        <f t="shared" si="7"/>
        <v>0</v>
      </c>
      <c r="M25" s="4">
        <f t="shared" si="2"/>
        <v>0</v>
      </c>
      <c r="N25" s="4">
        <f t="shared" si="3"/>
        <v>0</v>
      </c>
      <c r="O25" s="4">
        <f t="shared" si="4"/>
        <v>0</v>
      </c>
      <c r="P25" s="4">
        <f t="shared" si="5"/>
        <v>0</v>
      </c>
      <c r="Q25" s="4">
        <f t="shared" si="6"/>
        <v>0</v>
      </c>
    </row>
    <row r="26" spans="1:17" ht="56.25" x14ac:dyDescent="0.3">
      <c r="A26" s="1">
        <v>20</v>
      </c>
      <c r="B26" s="3" t="s">
        <v>29</v>
      </c>
      <c r="C26" s="10"/>
      <c r="D26" s="10"/>
      <c r="E26" s="10"/>
      <c r="F26" s="10"/>
      <c r="G26" s="10"/>
      <c r="H26" s="10"/>
      <c r="I26" s="10"/>
      <c r="J26" s="4">
        <f t="shared" si="0"/>
        <v>0</v>
      </c>
      <c r="K26" s="4">
        <f t="shared" si="1"/>
        <v>0</v>
      </c>
      <c r="L26" s="4">
        <f t="shared" si="7"/>
        <v>0</v>
      </c>
      <c r="M26" s="4">
        <f t="shared" si="2"/>
        <v>0</v>
      </c>
      <c r="N26" s="4">
        <f t="shared" si="3"/>
        <v>0</v>
      </c>
      <c r="O26" s="4">
        <f t="shared" si="4"/>
        <v>0</v>
      </c>
      <c r="P26" s="4">
        <f t="shared" si="5"/>
        <v>0</v>
      </c>
      <c r="Q26" s="4">
        <f t="shared" si="6"/>
        <v>0</v>
      </c>
    </row>
    <row r="27" spans="1:17" ht="37.5" x14ac:dyDescent="0.3">
      <c r="A27" s="1">
        <v>21</v>
      </c>
      <c r="B27" s="3" t="s">
        <v>30</v>
      </c>
      <c r="C27" s="10"/>
      <c r="D27" s="10"/>
      <c r="E27" s="10"/>
      <c r="F27" s="10"/>
      <c r="G27" s="10"/>
      <c r="H27" s="10"/>
      <c r="I27" s="10"/>
      <c r="J27" s="4">
        <f t="shared" si="0"/>
        <v>0</v>
      </c>
      <c r="K27" s="4">
        <f t="shared" si="1"/>
        <v>0</v>
      </c>
      <c r="L27" s="4">
        <f t="shared" si="7"/>
        <v>0</v>
      </c>
      <c r="M27" s="4">
        <f t="shared" si="2"/>
        <v>0</v>
      </c>
      <c r="N27" s="4">
        <f t="shared" si="3"/>
        <v>0</v>
      </c>
      <c r="O27" s="4">
        <f t="shared" si="4"/>
        <v>0</v>
      </c>
      <c r="P27" s="4">
        <f t="shared" si="5"/>
        <v>0</v>
      </c>
      <c r="Q27" s="4">
        <f t="shared" si="6"/>
        <v>0</v>
      </c>
    </row>
    <row r="28" spans="1:17" ht="56.25" customHeight="1" x14ac:dyDescent="0.3">
      <c r="A28" s="1">
        <v>22</v>
      </c>
      <c r="B28" s="3" t="s">
        <v>31</v>
      </c>
      <c r="C28" s="10"/>
      <c r="D28" s="10"/>
      <c r="E28" s="10"/>
      <c r="F28" s="10"/>
      <c r="G28" s="10"/>
      <c r="H28" s="10"/>
      <c r="I28" s="10"/>
      <c r="J28" s="4">
        <f t="shared" si="0"/>
        <v>0</v>
      </c>
      <c r="K28" s="4">
        <f t="shared" si="1"/>
        <v>0</v>
      </c>
      <c r="L28" s="4">
        <f t="shared" si="7"/>
        <v>0</v>
      </c>
      <c r="M28" s="4">
        <f t="shared" si="2"/>
        <v>0</v>
      </c>
      <c r="N28" s="4">
        <f t="shared" si="3"/>
        <v>0</v>
      </c>
      <c r="O28" s="4">
        <f t="shared" si="4"/>
        <v>0</v>
      </c>
      <c r="P28" s="4">
        <f t="shared" si="5"/>
        <v>0</v>
      </c>
      <c r="Q28" s="4">
        <f t="shared" si="6"/>
        <v>0</v>
      </c>
    </row>
    <row r="31" spans="1:17" x14ac:dyDescent="0.3">
      <c r="B31" s="6" t="s">
        <v>33</v>
      </c>
      <c r="C31" s="7">
        <f>SUM(Q7,Q8,Q9,Q12,Q14,Q19,Q20,Q22,Q26)</f>
        <v>0</v>
      </c>
      <c r="D31" s="9" t="str">
        <f>IF(C31&lt;16,"Низкий уровень",IF(C31&lt;25,"Средний уровень","Высокий уровень"))</f>
        <v>Низкий уровень</v>
      </c>
      <c r="E31" s="9"/>
      <c r="Q31">
        <f>(C31/54)^2</f>
        <v>0</v>
      </c>
    </row>
    <row r="32" spans="1:17" x14ac:dyDescent="0.3">
      <c r="B32" s="5" t="s">
        <v>34</v>
      </c>
      <c r="C32" s="7">
        <f>SUM(Q11,Q16,Q17,Q21,Q28)</f>
        <v>0</v>
      </c>
      <c r="D32" s="9" t="str">
        <f>IF(C32&lt;6,"Низкий уровень",IF(C32&lt;11,"Средний уровень","Высокий уровень"))</f>
        <v>Низкий уровень</v>
      </c>
      <c r="E32" s="9"/>
      <c r="H32" s="8"/>
      <c r="Q32">
        <f>(C32/30)^2</f>
        <v>0</v>
      </c>
    </row>
    <row r="33" spans="1:17" x14ac:dyDescent="0.3">
      <c r="B33" s="5" t="s">
        <v>35</v>
      </c>
      <c r="C33" s="7">
        <f>SUM(Q10,Q13,Q15,Q18,Q23,Q24,Q25,Q27)</f>
        <v>0</v>
      </c>
      <c r="D33" s="9" t="str">
        <f>IF(C33&gt;36,"Низкий уровень",IF(C33&gt;30,"Средний уровень","Высокий уровень"))</f>
        <v>Высокий уровень</v>
      </c>
      <c r="E33" s="9"/>
      <c r="Q33">
        <f>(1-C33/48)^2</f>
        <v>1</v>
      </c>
    </row>
    <row r="34" spans="1:17" x14ac:dyDescent="0.3">
      <c r="B34" s="5" t="s">
        <v>36</v>
      </c>
      <c r="C34" s="11">
        <f>SQRT((Q31+Q32+Q33)/3)</f>
        <v>0.57735026918962573</v>
      </c>
    </row>
    <row r="37" spans="1:17" ht="18.75" customHeight="1" x14ac:dyDescent="0.3">
      <c r="A37" s="27"/>
      <c r="B37" s="29" t="s">
        <v>45</v>
      </c>
      <c r="C37" s="29"/>
      <c r="D37" s="29"/>
      <c r="E37" s="29"/>
      <c r="F37" s="29"/>
      <c r="G37" s="29"/>
      <c r="H37" s="29"/>
      <c r="I37" s="28"/>
    </row>
  </sheetData>
  <sheetProtection password="D811" sheet="1" objects="1" scenarios="1" selectLockedCells="1"/>
  <mergeCells count="8">
    <mergeCell ref="A1:I1"/>
    <mergeCell ref="A2:B2"/>
    <mergeCell ref="C2:E2"/>
    <mergeCell ref="F2:I2"/>
    <mergeCell ref="C5:I5"/>
    <mergeCell ref="B5:B6"/>
    <mergeCell ref="A5:A6"/>
    <mergeCell ref="A4:I4"/>
  </mergeCells>
  <conditionalFormatting sqref="C31">
    <cfRule type="cellIs" dxfId="5" priority="3" operator="greaterThan">
      <formula>54</formula>
    </cfRule>
  </conditionalFormatting>
  <conditionalFormatting sqref="C32">
    <cfRule type="cellIs" dxfId="4" priority="2" operator="greaterThan">
      <formula>30</formula>
    </cfRule>
  </conditionalFormatting>
  <conditionalFormatting sqref="C33">
    <cfRule type="cellIs" dxfId="3" priority="1" operator="greaterThan">
      <formula>48</formula>
    </cfRule>
  </conditionalFormatting>
  <pageMargins left="0.7" right="0.7" top="0.75" bottom="0.75" header="0.3" footer="0.3"/>
  <pageSetup paperSize="9" orientation="landscape" r:id="rId1"/>
  <ignoredErrors>
    <ignoredError sqref="D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X1" sqref="X1"/>
    </sheetView>
  </sheetViews>
  <sheetFormatPr defaultRowHeight="18.75" x14ac:dyDescent="0.3"/>
  <cols>
    <col min="1" max="1" width="5" customWidth="1"/>
    <col min="2" max="2" width="41.21875" customWidth="1"/>
    <col min="3" max="3" width="8.88671875" customWidth="1"/>
    <col min="10" max="16" width="8.88671875" hidden="1" customWidth="1"/>
    <col min="17" max="17" width="0" hidden="1" customWidth="1"/>
  </cols>
  <sheetData>
    <row r="1" spans="1:17" x14ac:dyDescent="0.3">
      <c r="A1" s="25" t="s">
        <v>39</v>
      </c>
      <c r="B1" s="25"/>
      <c r="C1" s="25"/>
      <c r="D1" s="25"/>
      <c r="E1" s="25"/>
      <c r="F1" s="25"/>
      <c r="G1" s="25"/>
      <c r="H1" s="25"/>
      <c r="I1" s="25"/>
    </row>
    <row r="2" spans="1:17" x14ac:dyDescent="0.3">
      <c r="A2" s="25" t="s">
        <v>38</v>
      </c>
      <c r="B2" s="25"/>
      <c r="C2" s="26" t="s">
        <v>40</v>
      </c>
      <c r="D2" s="26"/>
      <c r="E2" s="26"/>
      <c r="F2" s="25" t="s">
        <v>41</v>
      </c>
      <c r="G2" s="25"/>
      <c r="H2" s="25"/>
      <c r="I2" s="25"/>
    </row>
    <row r="3" spans="1:17" x14ac:dyDescent="0.3">
      <c r="A3" s="13"/>
      <c r="B3" s="13"/>
      <c r="C3" s="14"/>
      <c r="D3" s="14"/>
      <c r="E3" s="14"/>
      <c r="F3" s="13"/>
      <c r="G3" s="13"/>
      <c r="H3" s="13"/>
      <c r="I3" s="13"/>
    </row>
    <row r="4" spans="1:17" ht="75" customHeight="1" x14ac:dyDescent="0.3">
      <c r="A4" s="24" t="s">
        <v>37</v>
      </c>
      <c r="B4" s="24"/>
      <c r="C4" s="24"/>
      <c r="D4" s="24"/>
      <c r="E4" s="24"/>
      <c r="F4" s="24"/>
      <c r="G4" s="24"/>
      <c r="H4" s="24"/>
      <c r="I4" s="24"/>
    </row>
    <row r="5" spans="1:17" x14ac:dyDescent="0.3">
      <c r="A5" s="22" t="s">
        <v>0</v>
      </c>
      <c r="B5" s="20" t="s">
        <v>2</v>
      </c>
      <c r="C5" s="17" t="s">
        <v>1</v>
      </c>
      <c r="D5" s="18"/>
      <c r="E5" s="18"/>
      <c r="F5" s="18"/>
      <c r="G5" s="18"/>
      <c r="H5" s="18"/>
      <c r="I5" s="19"/>
    </row>
    <row r="6" spans="1:17" ht="37.5" x14ac:dyDescent="0.3">
      <c r="A6" s="23"/>
      <c r="B6" s="21"/>
      <c r="C6" s="1" t="s">
        <v>3</v>
      </c>
      <c r="D6" s="2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9</v>
      </c>
    </row>
    <row r="7" spans="1:17" ht="37.5" x14ac:dyDescent="0.3">
      <c r="A7" s="1">
        <v>1</v>
      </c>
      <c r="B7" s="3" t="s">
        <v>10</v>
      </c>
      <c r="C7" s="12"/>
      <c r="D7" s="12"/>
      <c r="E7" s="12" t="s">
        <v>32</v>
      </c>
      <c r="F7" s="12"/>
      <c r="G7" s="12"/>
      <c r="H7" s="12"/>
      <c r="I7" s="12"/>
      <c r="J7" s="4">
        <f>COUNTIF(C7,"*")*0</f>
        <v>0</v>
      </c>
      <c r="K7" s="4">
        <f>COUNTIF(D7,"*")*1</f>
        <v>0</v>
      </c>
      <c r="L7" s="4">
        <f>COUNTIF(E7,"*")*2</f>
        <v>2</v>
      </c>
      <c r="M7" s="4">
        <f>COUNTIF(F7,"*")*3</f>
        <v>0</v>
      </c>
      <c r="N7" s="4">
        <f>COUNTIF(G7,"*")*4</f>
        <v>0</v>
      </c>
      <c r="O7" s="4">
        <f>COUNTIF(H7,"*")*5</f>
        <v>0</v>
      </c>
      <c r="P7" s="4">
        <f>COUNTIF(I7,"*")*6</f>
        <v>0</v>
      </c>
      <c r="Q7" s="4">
        <f>SUM(J7:P7)</f>
        <v>2</v>
      </c>
    </row>
    <row r="8" spans="1:17" ht="37.5" x14ac:dyDescent="0.3">
      <c r="A8" s="1">
        <v>2</v>
      </c>
      <c r="B8" s="3" t="s">
        <v>11</v>
      </c>
      <c r="C8" s="12"/>
      <c r="D8" s="12"/>
      <c r="E8" s="12"/>
      <c r="F8" s="12" t="s">
        <v>32</v>
      </c>
      <c r="G8" s="12"/>
      <c r="H8" s="12"/>
      <c r="I8" s="12"/>
      <c r="J8" s="4">
        <f t="shared" ref="J8:J28" si="0">COUNTIF(C8,"*")*0</f>
        <v>0</v>
      </c>
      <c r="K8" s="4">
        <f t="shared" ref="K8:K28" si="1">COUNTIF(D8,"*")*1</f>
        <v>0</v>
      </c>
      <c r="L8" s="4">
        <f>COUNTIF(E8,"*")*2</f>
        <v>0</v>
      </c>
      <c r="M8" s="4">
        <f t="shared" ref="M8:M28" si="2">COUNTIF(F8,"*")*3</f>
        <v>3</v>
      </c>
      <c r="N8" s="4">
        <f t="shared" ref="N8:N28" si="3">COUNTIF(G8,"*")*4</f>
        <v>0</v>
      </c>
      <c r="O8" s="4">
        <f t="shared" ref="O8:O28" si="4">COUNTIF(H8,"*")*5</f>
        <v>0</v>
      </c>
      <c r="P8" s="4">
        <f t="shared" ref="P8:P28" si="5">COUNTIF(I8,"*")*6</f>
        <v>0</v>
      </c>
      <c r="Q8" s="4">
        <f t="shared" ref="Q8:Q28" si="6">SUM(J8:P8)</f>
        <v>3</v>
      </c>
    </row>
    <row r="9" spans="1:17" ht="37.5" x14ac:dyDescent="0.3">
      <c r="A9" s="1">
        <v>3</v>
      </c>
      <c r="B9" s="3" t="s">
        <v>12</v>
      </c>
      <c r="C9" s="12"/>
      <c r="D9" s="12" t="s">
        <v>32</v>
      </c>
      <c r="E9" s="12"/>
      <c r="F9" s="12"/>
      <c r="G9" s="12"/>
      <c r="H9" s="12"/>
      <c r="I9" s="12"/>
      <c r="J9" s="4">
        <f t="shared" si="0"/>
        <v>0</v>
      </c>
      <c r="K9" s="4">
        <f t="shared" si="1"/>
        <v>1</v>
      </c>
      <c r="L9" s="4">
        <f t="shared" ref="L9:L28" si="7">COUNTIF(E9,"*")*2</f>
        <v>0</v>
      </c>
      <c r="M9" s="4">
        <f t="shared" si="2"/>
        <v>0</v>
      </c>
      <c r="N9" s="4">
        <f t="shared" si="3"/>
        <v>0</v>
      </c>
      <c r="O9" s="4">
        <f t="shared" si="4"/>
        <v>0</v>
      </c>
      <c r="P9" s="4">
        <f t="shared" si="5"/>
        <v>0</v>
      </c>
      <c r="Q9" s="4">
        <f t="shared" si="6"/>
        <v>1</v>
      </c>
    </row>
    <row r="10" spans="1:17" ht="56.25" x14ac:dyDescent="0.3">
      <c r="A10" s="1">
        <v>4</v>
      </c>
      <c r="B10" s="3" t="s">
        <v>13</v>
      </c>
      <c r="C10" s="12"/>
      <c r="D10" s="12"/>
      <c r="E10" s="12"/>
      <c r="F10" s="12"/>
      <c r="G10" s="12" t="s">
        <v>32</v>
      </c>
      <c r="H10" s="12"/>
      <c r="I10" s="12"/>
      <c r="J10" s="4">
        <f t="shared" si="0"/>
        <v>0</v>
      </c>
      <c r="K10" s="4">
        <f t="shared" si="1"/>
        <v>0</v>
      </c>
      <c r="L10" s="4">
        <f t="shared" si="7"/>
        <v>0</v>
      </c>
      <c r="M10" s="4">
        <f t="shared" si="2"/>
        <v>0</v>
      </c>
      <c r="N10" s="4">
        <f t="shared" si="3"/>
        <v>4</v>
      </c>
      <c r="O10" s="4">
        <f t="shared" si="4"/>
        <v>0</v>
      </c>
      <c r="P10" s="4">
        <f t="shared" si="5"/>
        <v>0</v>
      </c>
      <c r="Q10" s="4">
        <f t="shared" si="6"/>
        <v>4</v>
      </c>
    </row>
    <row r="11" spans="1:17" ht="75" x14ac:dyDescent="0.3">
      <c r="A11" s="1">
        <v>5</v>
      </c>
      <c r="B11" s="3" t="s">
        <v>14</v>
      </c>
      <c r="C11" s="12"/>
      <c r="D11" s="12" t="s">
        <v>32</v>
      </c>
      <c r="E11" s="12"/>
      <c r="F11" s="12"/>
      <c r="G11" s="12"/>
      <c r="H11" s="12"/>
      <c r="I11" s="12"/>
      <c r="J11" s="4">
        <f t="shared" si="0"/>
        <v>0</v>
      </c>
      <c r="K11" s="4">
        <f t="shared" si="1"/>
        <v>1</v>
      </c>
      <c r="L11" s="4">
        <f t="shared" si="7"/>
        <v>0</v>
      </c>
      <c r="M11" s="4">
        <f t="shared" si="2"/>
        <v>0</v>
      </c>
      <c r="N11" s="4">
        <f t="shared" si="3"/>
        <v>0</v>
      </c>
      <c r="O11" s="4">
        <f t="shared" si="4"/>
        <v>0</v>
      </c>
      <c r="P11" s="4">
        <f t="shared" si="5"/>
        <v>0</v>
      </c>
      <c r="Q11" s="4">
        <f t="shared" si="6"/>
        <v>1</v>
      </c>
    </row>
    <row r="12" spans="1:17" ht="37.5" x14ac:dyDescent="0.3">
      <c r="A12" s="1">
        <v>6</v>
      </c>
      <c r="B12" s="3" t="s">
        <v>15</v>
      </c>
      <c r="C12" s="12"/>
      <c r="D12" s="12" t="s">
        <v>32</v>
      </c>
      <c r="E12" s="12"/>
      <c r="F12" s="12"/>
      <c r="G12" s="12"/>
      <c r="H12" s="12"/>
      <c r="I12" s="12"/>
      <c r="J12" s="4">
        <f t="shared" si="0"/>
        <v>0</v>
      </c>
      <c r="K12" s="4">
        <f t="shared" si="1"/>
        <v>1</v>
      </c>
      <c r="L12" s="4">
        <f t="shared" si="7"/>
        <v>0</v>
      </c>
      <c r="M12" s="4">
        <f t="shared" si="2"/>
        <v>0</v>
      </c>
      <c r="N12" s="4">
        <f t="shared" si="3"/>
        <v>0</v>
      </c>
      <c r="O12" s="4">
        <f t="shared" si="4"/>
        <v>0</v>
      </c>
      <c r="P12" s="4">
        <f t="shared" si="5"/>
        <v>0</v>
      </c>
      <c r="Q12" s="4">
        <f t="shared" si="6"/>
        <v>1</v>
      </c>
    </row>
    <row r="13" spans="1:17" ht="56.25" x14ac:dyDescent="0.3">
      <c r="A13" s="1">
        <v>7</v>
      </c>
      <c r="B13" s="3" t="s">
        <v>16</v>
      </c>
      <c r="C13" s="12"/>
      <c r="D13" s="12"/>
      <c r="E13" s="12"/>
      <c r="F13" s="12"/>
      <c r="G13" s="12" t="s">
        <v>32</v>
      </c>
      <c r="H13" s="12"/>
      <c r="I13" s="12"/>
      <c r="J13" s="4">
        <f t="shared" si="0"/>
        <v>0</v>
      </c>
      <c r="K13" s="4">
        <f t="shared" si="1"/>
        <v>0</v>
      </c>
      <c r="L13" s="4">
        <f t="shared" si="7"/>
        <v>0</v>
      </c>
      <c r="M13" s="4">
        <f t="shared" si="2"/>
        <v>0</v>
      </c>
      <c r="N13" s="4">
        <f t="shared" si="3"/>
        <v>4</v>
      </c>
      <c r="O13" s="4">
        <f t="shared" si="4"/>
        <v>0</v>
      </c>
      <c r="P13" s="4">
        <f t="shared" si="5"/>
        <v>0</v>
      </c>
      <c r="Q13" s="4">
        <f t="shared" si="6"/>
        <v>4</v>
      </c>
    </row>
    <row r="14" spans="1:17" x14ac:dyDescent="0.3">
      <c r="A14" s="1">
        <v>8</v>
      </c>
      <c r="B14" s="3" t="s">
        <v>17</v>
      </c>
      <c r="C14" s="12" t="s">
        <v>32</v>
      </c>
      <c r="D14" s="12"/>
      <c r="E14" s="12"/>
      <c r="F14" s="12"/>
      <c r="G14" s="12"/>
      <c r="H14" s="12"/>
      <c r="I14" s="12"/>
      <c r="J14" s="4">
        <f t="shared" si="0"/>
        <v>0</v>
      </c>
      <c r="K14" s="4">
        <f t="shared" si="1"/>
        <v>0</v>
      </c>
      <c r="L14" s="4">
        <f t="shared" si="7"/>
        <v>0</v>
      </c>
      <c r="M14" s="4">
        <f t="shared" si="2"/>
        <v>0</v>
      </c>
      <c r="N14" s="4">
        <f t="shared" si="3"/>
        <v>0</v>
      </c>
      <c r="O14" s="4">
        <f t="shared" si="4"/>
        <v>0</v>
      </c>
      <c r="P14" s="4">
        <f t="shared" si="5"/>
        <v>0</v>
      </c>
      <c r="Q14" s="4">
        <f t="shared" si="6"/>
        <v>0</v>
      </c>
    </row>
    <row r="15" spans="1:17" x14ac:dyDescent="0.3">
      <c r="A15" s="1">
        <v>9</v>
      </c>
      <c r="B15" s="3" t="s">
        <v>18</v>
      </c>
      <c r="C15" s="12"/>
      <c r="D15" s="12"/>
      <c r="E15" s="12"/>
      <c r="F15" s="12"/>
      <c r="G15" s="12" t="s">
        <v>32</v>
      </c>
      <c r="H15" s="12"/>
      <c r="I15" s="12"/>
      <c r="J15" s="4">
        <f t="shared" si="0"/>
        <v>0</v>
      </c>
      <c r="K15" s="4">
        <f t="shared" si="1"/>
        <v>0</v>
      </c>
      <c r="L15" s="4">
        <f t="shared" si="7"/>
        <v>0</v>
      </c>
      <c r="M15" s="4">
        <f t="shared" si="2"/>
        <v>0</v>
      </c>
      <c r="N15" s="4">
        <f t="shared" si="3"/>
        <v>4</v>
      </c>
      <c r="O15" s="4">
        <f t="shared" si="4"/>
        <v>0</v>
      </c>
      <c r="P15" s="4">
        <f t="shared" si="5"/>
        <v>0</v>
      </c>
      <c r="Q15" s="4">
        <f t="shared" si="6"/>
        <v>4</v>
      </c>
    </row>
    <row r="16" spans="1:17" ht="56.25" x14ac:dyDescent="0.3">
      <c r="A16" s="1">
        <v>10</v>
      </c>
      <c r="B16" s="3" t="s">
        <v>19</v>
      </c>
      <c r="C16" s="12"/>
      <c r="D16" s="12" t="s">
        <v>32</v>
      </c>
      <c r="E16" s="12"/>
      <c r="F16" s="12"/>
      <c r="G16" s="12"/>
      <c r="H16" s="12"/>
      <c r="I16" s="12"/>
      <c r="J16" s="4">
        <f t="shared" si="0"/>
        <v>0</v>
      </c>
      <c r="K16" s="4">
        <f t="shared" si="1"/>
        <v>1</v>
      </c>
      <c r="L16" s="4">
        <f t="shared" si="7"/>
        <v>0</v>
      </c>
      <c r="M16" s="4">
        <f t="shared" si="2"/>
        <v>0</v>
      </c>
      <c r="N16" s="4">
        <f t="shared" si="3"/>
        <v>0</v>
      </c>
      <c r="O16" s="4">
        <f t="shared" si="4"/>
        <v>0</v>
      </c>
      <c r="P16" s="4">
        <f t="shared" si="5"/>
        <v>0</v>
      </c>
      <c r="Q16" s="4">
        <f t="shared" si="6"/>
        <v>1</v>
      </c>
    </row>
    <row r="17" spans="1:17" ht="37.5" x14ac:dyDescent="0.3">
      <c r="A17" s="1">
        <v>11</v>
      </c>
      <c r="B17" s="3" t="s">
        <v>20</v>
      </c>
      <c r="C17" s="12"/>
      <c r="D17" s="12" t="s">
        <v>32</v>
      </c>
      <c r="E17" s="12"/>
      <c r="F17" s="12"/>
      <c r="G17" s="12"/>
      <c r="H17" s="12"/>
      <c r="I17" s="12"/>
      <c r="J17" s="4">
        <f t="shared" si="0"/>
        <v>0</v>
      </c>
      <c r="K17" s="4">
        <f t="shared" si="1"/>
        <v>1</v>
      </c>
      <c r="L17" s="4">
        <f t="shared" si="7"/>
        <v>0</v>
      </c>
      <c r="M17" s="4">
        <f t="shared" si="2"/>
        <v>0</v>
      </c>
      <c r="N17" s="4">
        <f t="shared" si="3"/>
        <v>0</v>
      </c>
      <c r="O17" s="4">
        <f t="shared" si="4"/>
        <v>0</v>
      </c>
      <c r="P17" s="4">
        <f t="shared" si="5"/>
        <v>0</v>
      </c>
      <c r="Q17" s="4">
        <f t="shared" si="6"/>
        <v>1</v>
      </c>
    </row>
    <row r="18" spans="1:17" ht="37.5" x14ac:dyDescent="0.3">
      <c r="A18" s="1">
        <v>12</v>
      </c>
      <c r="B18" s="3" t="s">
        <v>21</v>
      </c>
      <c r="C18" s="12"/>
      <c r="D18" s="12"/>
      <c r="E18" s="12"/>
      <c r="F18" s="12" t="s">
        <v>32</v>
      </c>
      <c r="G18" s="12"/>
      <c r="H18" s="12"/>
      <c r="I18" s="12"/>
      <c r="J18" s="4">
        <f t="shared" si="0"/>
        <v>0</v>
      </c>
      <c r="K18" s="4">
        <f t="shared" si="1"/>
        <v>0</v>
      </c>
      <c r="L18" s="4">
        <f t="shared" si="7"/>
        <v>0</v>
      </c>
      <c r="M18" s="4">
        <f t="shared" si="2"/>
        <v>3</v>
      </c>
      <c r="N18" s="4">
        <f t="shared" si="3"/>
        <v>0</v>
      </c>
      <c r="O18" s="4">
        <f t="shared" si="4"/>
        <v>0</v>
      </c>
      <c r="P18" s="4">
        <f t="shared" si="5"/>
        <v>0</v>
      </c>
      <c r="Q18" s="4">
        <f t="shared" si="6"/>
        <v>3</v>
      </c>
    </row>
    <row r="19" spans="1:17" ht="37.5" x14ac:dyDescent="0.3">
      <c r="A19" s="1">
        <v>13</v>
      </c>
      <c r="B19" s="3" t="s">
        <v>22</v>
      </c>
      <c r="C19" s="12"/>
      <c r="D19" s="12" t="s">
        <v>32</v>
      </c>
      <c r="E19" s="12"/>
      <c r="F19" s="12"/>
      <c r="G19" s="12"/>
      <c r="H19" s="12"/>
      <c r="I19" s="12"/>
      <c r="J19" s="4">
        <f t="shared" si="0"/>
        <v>0</v>
      </c>
      <c r="K19" s="4">
        <f t="shared" si="1"/>
        <v>1</v>
      </c>
      <c r="L19" s="4">
        <f t="shared" si="7"/>
        <v>0</v>
      </c>
      <c r="M19" s="4">
        <f t="shared" si="2"/>
        <v>0</v>
      </c>
      <c r="N19" s="4">
        <f t="shared" si="3"/>
        <v>0</v>
      </c>
      <c r="O19" s="4">
        <f t="shared" si="4"/>
        <v>0</v>
      </c>
      <c r="P19" s="4">
        <f t="shared" si="5"/>
        <v>0</v>
      </c>
      <c r="Q19" s="4">
        <f t="shared" si="6"/>
        <v>1</v>
      </c>
    </row>
    <row r="20" spans="1:17" ht="37.5" x14ac:dyDescent="0.3">
      <c r="A20" s="1">
        <v>14</v>
      </c>
      <c r="B20" s="3" t="s">
        <v>23</v>
      </c>
      <c r="C20" s="12"/>
      <c r="D20" s="12"/>
      <c r="E20" s="12"/>
      <c r="F20" s="12"/>
      <c r="G20" s="12"/>
      <c r="H20" s="12" t="s">
        <v>32</v>
      </c>
      <c r="I20" s="12"/>
      <c r="J20" s="4">
        <f t="shared" si="0"/>
        <v>0</v>
      </c>
      <c r="K20" s="4">
        <f t="shared" si="1"/>
        <v>0</v>
      </c>
      <c r="L20" s="4">
        <f t="shared" si="7"/>
        <v>0</v>
      </c>
      <c r="M20" s="4">
        <f t="shared" si="2"/>
        <v>0</v>
      </c>
      <c r="N20" s="4">
        <f t="shared" si="3"/>
        <v>0</v>
      </c>
      <c r="O20" s="4">
        <f t="shared" si="4"/>
        <v>5</v>
      </c>
      <c r="P20" s="4">
        <f t="shared" si="5"/>
        <v>0</v>
      </c>
      <c r="Q20" s="4">
        <f t="shared" si="6"/>
        <v>5</v>
      </c>
    </row>
    <row r="21" spans="1:17" ht="56.25" customHeight="1" x14ac:dyDescent="0.3">
      <c r="A21" s="1">
        <v>15</v>
      </c>
      <c r="B21" s="3" t="s">
        <v>24</v>
      </c>
      <c r="C21" s="12" t="s">
        <v>32</v>
      </c>
      <c r="D21" s="12"/>
      <c r="E21" s="12"/>
      <c r="F21" s="12"/>
      <c r="G21" s="12"/>
      <c r="H21" s="12"/>
      <c r="I21" s="12"/>
      <c r="J21" s="4">
        <f t="shared" si="0"/>
        <v>0</v>
      </c>
      <c r="K21" s="4">
        <f t="shared" si="1"/>
        <v>0</v>
      </c>
      <c r="L21" s="4">
        <f t="shared" si="7"/>
        <v>0</v>
      </c>
      <c r="M21" s="4">
        <f t="shared" si="2"/>
        <v>0</v>
      </c>
      <c r="N21" s="4">
        <f t="shared" si="3"/>
        <v>0</v>
      </c>
      <c r="O21" s="4">
        <f t="shared" si="4"/>
        <v>0</v>
      </c>
      <c r="P21" s="4">
        <f>COUNTIF(I21,"*")*6</f>
        <v>0</v>
      </c>
      <c r="Q21" s="4">
        <f t="shared" si="6"/>
        <v>0</v>
      </c>
    </row>
    <row r="22" spans="1:17" ht="37.5" x14ac:dyDescent="0.3">
      <c r="A22" s="1">
        <v>16</v>
      </c>
      <c r="B22" s="3" t="s">
        <v>25</v>
      </c>
      <c r="C22" s="12"/>
      <c r="D22" s="12" t="s">
        <v>32</v>
      </c>
      <c r="E22" s="12"/>
      <c r="F22" s="12"/>
      <c r="G22" s="12"/>
      <c r="H22" s="12"/>
      <c r="I22" s="12"/>
      <c r="J22" s="4">
        <f t="shared" si="0"/>
        <v>0</v>
      </c>
      <c r="K22" s="4">
        <f t="shared" si="1"/>
        <v>1</v>
      </c>
      <c r="L22" s="4">
        <f t="shared" si="7"/>
        <v>0</v>
      </c>
      <c r="M22" s="4">
        <f t="shared" si="2"/>
        <v>0</v>
      </c>
      <c r="N22" s="4">
        <f t="shared" si="3"/>
        <v>0</v>
      </c>
      <c r="O22" s="4">
        <f t="shared" si="4"/>
        <v>0</v>
      </c>
      <c r="P22" s="4">
        <f>COUNTIF(I22,"*")*6</f>
        <v>0</v>
      </c>
      <c r="Q22" s="4">
        <f t="shared" si="6"/>
        <v>1</v>
      </c>
    </row>
    <row r="23" spans="1:17" ht="37.5" customHeight="1" x14ac:dyDescent="0.3">
      <c r="A23" s="1">
        <v>17</v>
      </c>
      <c r="B23" s="3" t="s">
        <v>26</v>
      </c>
      <c r="C23" s="12"/>
      <c r="D23" s="12"/>
      <c r="E23" s="12"/>
      <c r="F23" s="12" t="s">
        <v>32</v>
      </c>
      <c r="G23" s="12"/>
      <c r="H23" s="12"/>
      <c r="I23" s="12"/>
      <c r="J23" s="4">
        <f t="shared" si="0"/>
        <v>0</v>
      </c>
      <c r="K23" s="4">
        <f t="shared" si="1"/>
        <v>0</v>
      </c>
      <c r="L23" s="4">
        <f t="shared" si="7"/>
        <v>0</v>
      </c>
      <c r="M23" s="4">
        <f t="shared" si="2"/>
        <v>3</v>
      </c>
      <c r="N23" s="4">
        <f t="shared" si="3"/>
        <v>0</v>
      </c>
      <c r="O23" s="4">
        <f t="shared" si="4"/>
        <v>0</v>
      </c>
      <c r="P23" s="4">
        <f t="shared" si="5"/>
        <v>0</v>
      </c>
      <c r="Q23" s="4">
        <f t="shared" si="6"/>
        <v>3</v>
      </c>
    </row>
    <row r="24" spans="1:17" ht="37.5" x14ac:dyDescent="0.3">
      <c r="A24" s="1">
        <v>18</v>
      </c>
      <c r="B24" s="3" t="s">
        <v>27</v>
      </c>
      <c r="C24" s="12"/>
      <c r="D24" s="12"/>
      <c r="E24" s="12"/>
      <c r="F24" s="12" t="s">
        <v>32</v>
      </c>
      <c r="G24" s="12"/>
      <c r="H24" s="12"/>
      <c r="I24" s="12"/>
      <c r="J24" s="4">
        <f t="shared" si="0"/>
        <v>0</v>
      </c>
      <c r="K24" s="4">
        <f t="shared" si="1"/>
        <v>0</v>
      </c>
      <c r="L24" s="4">
        <f t="shared" si="7"/>
        <v>0</v>
      </c>
      <c r="M24" s="4">
        <f t="shared" si="2"/>
        <v>3</v>
      </c>
      <c r="N24" s="4">
        <f t="shared" si="3"/>
        <v>0</v>
      </c>
      <c r="O24" s="4">
        <f t="shared" si="4"/>
        <v>0</v>
      </c>
      <c r="P24" s="4">
        <f t="shared" si="5"/>
        <v>0</v>
      </c>
      <c r="Q24" s="4">
        <f t="shared" si="6"/>
        <v>3</v>
      </c>
    </row>
    <row r="25" spans="1:17" ht="37.5" x14ac:dyDescent="0.3">
      <c r="A25" s="1">
        <v>19</v>
      </c>
      <c r="B25" s="3" t="s">
        <v>28</v>
      </c>
      <c r="C25" s="12"/>
      <c r="D25" s="12"/>
      <c r="E25" s="12"/>
      <c r="F25" s="12"/>
      <c r="G25" s="12" t="s">
        <v>32</v>
      </c>
      <c r="H25" s="12"/>
      <c r="I25" s="12"/>
      <c r="J25" s="4">
        <f t="shared" si="0"/>
        <v>0</v>
      </c>
      <c r="K25" s="4">
        <f t="shared" si="1"/>
        <v>0</v>
      </c>
      <c r="L25" s="4">
        <f t="shared" si="7"/>
        <v>0</v>
      </c>
      <c r="M25" s="4">
        <f t="shared" si="2"/>
        <v>0</v>
      </c>
      <c r="N25" s="4">
        <f t="shared" si="3"/>
        <v>4</v>
      </c>
      <c r="O25" s="4">
        <f t="shared" si="4"/>
        <v>0</v>
      </c>
      <c r="P25" s="4">
        <f t="shared" si="5"/>
        <v>0</v>
      </c>
      <c r="Q25" s="4">
        <f t="shared" si="6"/>
        <v>4</v>
      </c>
    </row>
    <row r="26" spans="1:17" ht="56.25" x14ac:dyDescent="0.3">
      <c r="A26" s="1">
        <v>20</v>
      </c>
      <c r="B26" s="3" t="s">
        <v>29</v>
      </c>
      <c r="C26" s="12"/>
      <c r="D26" s="12"/>
      <c r="E26" s="12"/>
      <c r="F26" s="12" t="s">
        <v>32</v>
      </c>
      <c r="G26" s="12"/>
      <c r="H26" s="12"/>
      <c r="I26" s="12"/>
      <c r="J26" s="4">
        <f t="shared" si="0"/>
        <v>0</v>
      </c>
      <c r="K26" s="4">
        <f t="shared" si="1"/>
        <v>0</v>
      </c>
      <c r="L26" s="4">
        <f t="shared" si="7"/>
        <v>0</v>
      </c>
      <c r="M26" s="4">
        <f t="shared" si="2"/>
        <v>3</v>
      </c>
      <c r="N26" s="4">
        <f t="shared" si="3"/>
        <v>0</v>
      </c>
      <c r="O26" s="4">
        <f t="shared" si="4"/>
        <v>0</v>
      </c>
      <c r="P26" s="4">
        <f t="shared" si="5"/>
        <v>0</v>
      </c>
      <c r="Q26" s="4">
        <f t="shared" si="6"/>
        <v>3</v>
      </c>
    </row>
    <row r="27" spans="1:17" ht="37.5" x14ac:dyDescent="0.3">
      <c r="A27" s="1">
        <v>21</v>
      </c>
      <c r="B27" s="3" t="s">
        <v>30</v>
      </c>
      <c r="C27" s="12"/>
      <c r="D27" s="12"/>
      <c r="E27" s="12" t="s">
        <v>32</v>
      </c>
      <c r="F27" s="12"/>
      <c r="G27" s="12"/>
      <c r="H27" s="12"/>
      <c r="I27" s="12"/>
      <c r="J27" s="4">
        <f t="shared" si="0"/>
        <v>0</v>
      </c>
      <c r="K27" s="4">
        <f t="shared" si="1"/>
        <v>0</v>
      </c>
      <c r="L27" s="4">
        <f t="shared" si="7"/>
        <v>2</v>
      </c>
      <c r="M27" s="4">
        <f t="shared" si="2"/>
        <v>0</v>
      </c>
      <c r="N27" s="4">
        <f t="shared" si="3"/>
        <v>0</v>
      </c>
      <c r="O27" s="4">
        <f t="shared" si="4"/>
        <v>0</v>
      </c>
      <c r="P27" s="4">
        <f t="shared" si="5"/>
        <v>0</v>
      </c>
      <c r="Q27" s="4">
        <f t="shared" si="6"/>
        <v>2</v>
      </c>
    </row>
    <row r="28" spans="1:17" ht="56.25" customHeight="1" x14ac:dyDescent="0.3">
      <c r="A28" s="1">
        <v>22</v>
      </c>
      <c r="B28" s="3" t="s">
        <v>31</v>
      </c>
      <c r="C28" s="12"/>
      <c r="D28" s="12" t="s">
        <v>32</v>
      </c>
      <c r="E28" s="12"/>
      <c r="F28" s="12"/>
      <c r="G28" s="12"/>
      <c r="H28" s="12"/>
      <c r="I28" s="12"/>
      <c r="J28" s="4">
        <f t="shared" si="0"/>
        <v>0</v>
      </c>
      <c r="K28" s="4">
        <f t="shared" si="1"/>
        <v>1</v>
      </c>
      <c r="L28" s="4">
        <f t="shared" si="7"/>
        <v>0</v>
      </c>
      <c r="M28" s="4">
        <f t="shared" si="2"/>
        <v>0</v>
      </c>
      <c r="N28" s="4">
        <f t="shared" si="3"/>
        <v>0</v>
      </c>
      <c r="O28" s="4">
        <f t="shared" si="4"/>
        <v>0</v>
      </c>
      <c r="P28" s="4">
        <f t="shared" si="5"/>
        <v>0</v>
      </c>
      <c r="Q28" s="4">
        <f t="shared" si="6"/>
        <v>1</v>
      </c>
    </row>
    <row r="31" spans="1:17" x14ac:dyDescent="0.3">
      <c r="B31" s="6" t="s">
        <v>33</v>
      </c>
      <c r="C31" s="7">
        <f>SUM(Q7,Q8,Q9,Q12,Q14,Q19,Q20,Q22,Q26)</f>
        <v>17</v>
      </c>
      <c r="D31" s="9" t="str">
        <f>IF(C31&lt;16,"Низкий уровень",IF(C31&lt;25,"Средний уровень","Высокий уровень"))</f>
        <v>Средний уровень</v>
      </c>
      <c r="E31" s="9"/>
      <c r="Q31">
        <f>(C31/54)^2</f>
        <v>9.9108367626886157E-2</v>
      </c>
    </row>
    <row r="32" spans="1:17" x14ac:dyDescent="0.3">
      <c r="B32" s="5" t="s">
        <v>34</v>
      </c>
      <c r="C32" s="7">
        <f>SUM(Q11,Q16,Q17,Q21,Q28)</f>
        <v>4</v>
      </c>
      <c r="D32" s="9" t="str">
        <f>IF(C32&lt;6,"Низкий уровень",IF(C32&lt;11,"Средний уровень","Высокий уровень"))</f>
        <v>Низкий уровень</v>
      </c>
      <c r="E32" s="9"/>
      <c r="H32" s="8"/>
      <c r="Q32">
        <f>(C32/30)^2</f>
        <v>1.7777777777777778E-2</v>
      </c>
    </row>
    <row r="33" spans="2:17" x14ac:dyDescent="0.3">
      <c r="B33" s="5" t="s">
        <v>35</v>
      </c>
      <c r="C33" s="7">
        <f>SUM(Q10,Q13,Q15,Q18,Q23,Q24,Q25,Q27)</f>
        <v>27</v>
      </c>
      <c r="D33" s="9" t="str">
        <f>IF(C33&gt;36,"Низкий уровень",IF(C33&gt;30,"Средний уровень","Высокий уровень"))</f>
        <v>Высокий уровень</v>
      </c>
      <c r="E33" s="9"/>
      <c r="Q33">
        <f>(1-C33/48)^2</f>
        <v>0.19140625</v>
      </c>
    </row>
    <row r="34" spans="2:17" x14ac:dyDescent="0.3">
      <c r="B34" s="5" t="s">
        <v>36</v>
      </c>
      <c r="C34" s="11">
        <f>SQRT((Q31+Q32+Q33)/3)</f>
        <v>0.32056845103901699</v>
      </c>
    </row>
    <row r="37" spans="2:17" x14ac:dyDescent="0.3">
      <c r="C37" s="8"/>
    </row>
  </sheetData>
  <sheetProtection password="D811" sheet="1" objects="1" scenarios="1" selectLockedCells="1"/>
  <mergeCells count="8">
    <mergeCell ref="A5:A6"/>
    <mergeCell ref="B5:B6"/>
    <mergeCell ref="C5:I5"/>
    <mergeCell ref="A1:I1"/>
    <mergeCell ref="A2:B2"/>
    <mergeCell ref="C2:E2"/>
    <mergeCell ref="F2:I2"/>
    <mergeCell ref="A4:I4"/>
  </mergeCells>
  <conditionalFormatting sqref="C31">
    <cfRule type="cellIs" dxfId="2" priority="3" operator="greaterThan">
      <formula>54</formula>
    </cfRule>
  </conditionalFormatting>
  <conditionalFormatting sqref="C32">
    <cfRule type="cellIs" dxfId="1" priority="2" operator="greaterThan">
      <formula>30</formula>
    </cfRule>
  </conditionalFormatting>
  <conditionalFormatting sqref="C33">
    <cfRule type="cellIs" dxfId="0" priority="1" operator="greaterThan">
      <formula>48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Пример заполнения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тс</dc:creator>
  <cp:lastModifiedBy>тс</cp:lastModifiedBy>
  <cp:lastPrinted>2021-10-29T18:43:20Z</cp:lastPrinted>
  <dcterms:created xsi:type="dcterms:W3CDTF">2021-10-29T14:55:46Z</dcterms:created>
  <dcterms:modified xsi:type="dcterms:W3CDTF">2021-10-29T18:45:04Z</dcterms:modified>
</cp:coreProperties>
</file>